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dora" sheetId="1" r:id="rId4"/>
    <sheet state="visible" name="Desde cero" sheetId="2" r:id="rId5"/>
  </sheets>
  <definedNames/>
  <calcPr/>
  <extLst>
    <ext uri="GoogleSheetsCustomDataVersion2">
      <go:sheetsCustomData xmlns:go="http://customooxmlschemas.google.com/" r:id="rId6" roundtripDataChecksum="di5jp8CW5cN/NYqiiiaJ6iRvtCwR92LnjTKMTgqy70Y="/>
    </ext>
  </extLst>
</workbook>
</file>

<file path=xl/sharedStrings.xml><?xml version="1.0" encoding="utf-8"?>
<sst xmlns="http://schemas.openxmlformats.org/spreadsheetml/2006/main" count="26" uniqueCount="12">
  <si>
    <t>Monto</t>
  </si>
  <si>
    <t>Plazo</t>
  </si>
  <si>
    <t>meses</t>
  </si>
  <si>
    <t>Tasa</t>
  </si>
  <si>
    <t>anual</t>
  </si>
  <si>
    <t>Fecha de Inicio</t>
  </si>
  <si>
    <t>Fecha de Fin</t>
  </si>
  <si>
    <t>Cuota</t>
  </si>
  <si>
    <t>Periodo</t>
  </si>
  <si>
    <t>Amortización</t>
  </si>
  <si>
    <t>Interés</t>
  </si>
  <si>
    <t>Saldo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</si>
</sst>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"/>
    <numFmt numFmtId="165" formatCode="d/m/yy"/>
    <numFmt numFmtId="166" formatCode="d/MM/yyyy"/>
  </numFmts>
  <fonts count="3">
    <font>
      <sz val="12.0"/>
      <color theme="1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2" fillId="0" fontId="1" numFmtId="164" xfId="0" applyAlignment="1" applyBorder="1" applyFont="1" applyNumberFormat="1">
      <alignment readingOrder="0"/>
    </xf>
    <xf borderId="3" fillId="0" fontId="1" numFmtId="0" xfId="0" applyBorder="1" applyFont="1"/>
    <xf borderId="4" fillId="0" fontId="2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0" fillId="0" fontId="1" numFmtId="9" xfId="0" applyAlignment="1" applyFont="1" applyNumberFormat="1">
      <alignment readingOrder="0"/>
    </xf>
    <xf borderId="4" fillId="0" fontId="2" numFmtId="0" xfId="0" applyBorder="1" applyFont="1"/>
    <xf borderId="0" fillId="0" fontId="1" numFmtId="10" xfId="0" applyFont="1" applyNumberFormat="1"/>
    <xf borderId="5" fillId="0" fontId="1" numFmtId="10" xfId="0" applyAlignment="1" applyBorder="1" applyFont="1" applyNumberFormat="1">
      <alignment readingOrder="0"/>
    </xf>
    <xf borderId="0" fillId="0" fontId="1" numFmtId="165" xfId="0" applyAlignment="1" applyFont="1" applyNumberFormat="1">
      <alignment readingOrder="0"/>
    </xf>
    <xf borderId="5" fillId="0" fontId="1" numFmtId="0" xfId="0" applyBorder="1" applyFont="1"/>
    <xf borderId="6" fillId="0" fontId="2" numFmtId="0" xfId="0" applyAlignment="1" applyBorder="1" applyFont="1">
      <alignment readingOrder="0"/>
    </xf>
    <xf borderId="7" fillId="0" fontId="1" numFmtId="164" xfId="0" applyAlignment="1" applyBorder="1" applyFont="1" applyNumberFormat="1">
      <alignment readingOrder="0"/>
    </xf>
    <xf borderId="8" fillId="0" fontId="1" numFmtId="0" xfId="0" applyBorder="1" applyFont="1"/>
    <xf borderId="0" fillId="2" fontId="2" numFmtId="0" xfId="0" applyAlignment="1" applyFill="1" applyFont="1">
      <alignment horizontal="center" readingOrder="0"/>
    </xf>
    <xf borderId="9" fillId="2" fontId="2" numFmtId="0" xfId="0" applyAlignment="1" applyBorder="1" applyFont="1">
      <alignment horizontal="center" readingOrder="0"/>
    </xf>
    <xf borderId="10" fillId="2" fontId="2" numFmtId="0" xfId="0" applyAlignment="1" applyBorder="1" applyFont="1">
      <alignment horizontal="center" readingOrder="0"/>
    </xf>
    <xf borderId="11" fillId="2" fontId="2" numFmtId="0" xfId="0" applyAlignment="1" applyBorder="1" applyFont="1">
      <alignment horizontal="center" readingOrder="0"/>
    </xf>
    <xf borderId="0" fillId="0" fontId="1" numFmtId="166" xfId="0" applyAlignment="1" applyFont="1" applyNumberFormat="1">
      <alignment horizontal="center" readingOrder="0"/>
    </xf>
    <xf borderId="4" fillId="0" fontId="1" numFmtId="166" xfId="0" applyAlignment="1" applyBorder="1" applyFont="1" applyNumberFormat="1">
      <alignment horizontal="center" readingOrder="0"/>
    </xf>
    <xf borderId="0" fillId="0" fontId="1" numFmtId="164" xfId="0" applyAlignment="1" applyFont="1" applyNumberFormat="1">
      <alignment horizontal="center"/>
    </xf>
    <xf borderId="5" fillId="0" fontId="1" numFmtId="164" xfId="0" applyAlignment="1" applyBorder="1" applyFont="1" applyNumberFormat="1">
      <alignment horizontal="center"/>
    </xf>
    <xf borderId="6" fillId="0" fontId="1" numFmtId="166" xfId="0" applyAlignment="1" applyBorder="1" applyFont="1" applyNumberFormat="1">
      <alignment horizontal="center" readingOrder="0"/>
    </xf>
    <xf borderId="7" fillId="0" fontId="1" numFmtId="164" xfId="0" applyAlignment="1" applyBorder="1" applyFont="1" applyNumberFormat="1">
      <alignment horizontal="center"/>
    </xf>
    <xf borderId="8" fillId="0" fontId="1" numFmtId="164" xfId="0" applyAlignment="1" applyBorder="1" applyFont="1" applyNumberFormat="1">
      <alignment horizontal="center"/>
    </xf>
    <xf borderId="0" fillId="0" fontId="1" numFmtId="164" xfId="0" applyFont="1" applyNumberFormat="1"/>
    <xf borderId="0" fillId="0" fontId="1" numFmtId="0" xfId="0" applyAlignment="1" applyFont="1">
      <alignment horizontal="center"/>
    </xf>
    <xf borderId="5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733425</xdr:colOff>
      <xdr:row>0</xdr:row>
      <xdr:rowOff>161925</xdr:rowOff>
    </xdr:from>
    <xdr:ext cx="2038350" cy="6096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733425</xdr:colOff>
      <xdr:row>0</xdr:row>
      <xdr:rowOff>161925</xdr:rowOff>
    </xdr:from>
    <xdr:ext cx="2038350" cy="6096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2.56"/>
    <col customWidth="1" min="2" max="2" width="12.33"/>
  </cols>
  <sheetData>
    <row r="2">
      <c r="A2" s="1"/>
      <c r="B2" s="2" t="s">
        <v>0</v>
      </c>
      <c r="C2" s="3">
        <v>1.0E7</v>
      </c>
      <c r="D2" s="4"/>
    </row>
    <row r="3">
      <c r="A3" s="1"/>
      <c r="B3" s="5" t="s">
        <v>1</v>
      </c>
      <c r="C3" s="1">
        <v>12.0</v>
      </c>
      <c r="D3" s="6" t="s">
        <v>2</v>
      </c>
    </row>
    <row r="4">
      <c r="A4" s="1"/>
      <c r="B4" s="5" t="s">
        <v>3</v>
      </c>
      <c r="C4" s="7">
        <v>0.2</v>
      </c>
      <c r="D4" s="6" t="s">
        <v>4</v>
      </c>
    </row>
    <row r="5">
      <c r="B5" s="8"/>
      <c r="C5" s="9">
        <f>(C4+1)^(1/12)-1</f>
        <v>0.0153094705</v>
      </c>
      <c r="D5" s="10">
        <f>C4/12</f>
        <v>0.01666666667</v>
      </c>
    </row>
    <row r="6">
      <c r="A6" s="1"/>
      <c r="B6" s="5" t="s">
        <v>5</v>
      </c>
      <c r="C6" s="11">
        <v>45713.0</v>
      </c>
      <c r="D6" s="12"/>
    </row>
    <row r="7">
      <c r="A7" s="1"/>
      <c r="B7" s="5" t="s">
        <v>6</v>
      </c>
      <c r="C7" s="11">
        <v>45714.0</v>
      </c>
      <c r="D7" s="12"/>
    </row>
    <row r="8">
      <c r="A8" s="1"/>
      <c r="B8" s="13" t="s">
        <v>7</v>
      </c>
      <c r="C8" s="14">
        <f>PMT(D5,C3,-C2)</f>
        <v>926345.059</v>
      </c>
      <c r="D8" s="15"/>
    </row>
    <row r="11">
      <c r="A11" s="16"/>
      <c r="B11" s="17" t="s">
        <v>8</v>
      </c>
      <c r="C11" s="18" t="s">
        <v>7</v>
      </c>
      <c r="D11" s="18" t="s">
        <v>9</v>
      </c>
      <c r="E11" s="18" t="s">
        <v>10</v>
      </c>
      <c r="F11" s="19" t="s">
        <v>11</v>
      </c>
    </row>
    <row r="12">
      <c r="A12" s="20"/>
      <c r="B12" s="21">
        <v>45772.0</v>
      </c>
      <c r="C12" s="22">
        <f t="shared" ref="C12:C23" si="1">$C$8</f>
        <v>926345.059</v>
      </c>
      <c r="D12" s="22">
        <f t="shared" ref="D12:D23" si="2">C12-E12</f>
        <v>759678.3923</v>
      </c>
      <c r="E12" s="22">
        <f>D5*C2</f>
        <v>166666.6667</v>
      </c>
      <c r="F12" s="23">
        <f>C2-D12</f>
        <v>9240321.608</v>
      </c>
    </row>
    <row r="13">
      <c r="A13" s="20"/>
      <c r="B13" s="21">
        <v>45802.0</v>
      </c>
      <c r="C13" s="22">
        <f t="shared" si="1"/>
        <v>926345.059</v>
      </c>
      <c r="D13" s="22">
        <f t="shared" si="2"/>
        <v>772339.6988</v>
      </c>
      <c r="E13" s="22">
        <f t="shared" ref="E13:E23" si="3">$D$5*F12</f>
        <v>154005.3601</v>
      </c>
      <c r="F13" s="23">
        <f t="shared" ref="F13:F23" si="4">F12-D13</f>
        <v>8467981.909</v>
      </c>
    </row>
    <row r="14">
      <c r="A14" s="20"/>
      <c r="B14" s="21">
        <v>45833.0</v>
      </c>
      <c r="C14" s="22">
        <f t="shared" si="1"/>
        <v>926345.059</v>
      </c>
      <c r="D14" s="22">
        <f t="shared" si="2"/>
        <v>785212.0272</v>
      </c>
      <c r="E14" s="22">
        <f t="shared" si="3"/>
        <v>141133.0318</v>
      </c>
      <c r="F14" s="23">
        <f t="shared" si="4"/>
        <v>7682769.882</v>
      </c>
    </row>
    <row r="15">
      <c r="A15" s="20"/>
      <c r="B15" s="21">
        <v>45863.0</v>
      </c>
      <c r="C15" s="22">
        <f t="shared" si="1"/>
        <v>926345.059</v>
      </c>
      <c r="D15" s="22">
        <f t="shared" si="2"/>
        <v>798298.8943</v>
      </c>
      <c r="E15" s="22">
        <f t="shared" si="3"/>
        <v>128046.1647</v>
      </c>
      <c r="F15" s="23">
        <f t="shared" si="4"/>
        <v>6884470.987</v>
      </c>
    </row>
    <row r="16">
      <c r="A16" s="20"/>
      <c r="B16" s="21">
        <v>45894.0</v>
      </c>
      <c r="C16" s="22">
        <f t="shared" si="1"/>
        <v>926345.059</v>
      </c>
      <c r="D16" s="22">
        <f t="shared" si="2"/>
        <v>811603.8758</v>
      </c>
      <c r="E16" s="22">
        <f t="shared" si="3"/>
        <v>114741.1831</v>
      </c>
      <c r="F16" s="23">
        <f t="shared" si="4"/>
        <v>6072867.112</v>
      </c>
    </row>
    <row r="17">
      <c r="A17" s="20"/>
      <c r="B17" s="21">
        <v>45925.0</v>
      </c>
      <c r="C17" s="22">
        <f t="shared" si="1"/>
        <v>926345.059</v>
      </c>
      <c r="D17" s="22">
        <f t="shared" si="2"/>
        <v>825130.6071</v>
      </c>
      <c r="E17" s="22">
        <f t="shared" si="3"/>
        <v>101214.4519</v>
      </c>
      <c r="F17" s="23">
        <f t="shared" si="4"/>
        <v>5247736.504</v>
      </c>
    </row>
    <row r="18">
      <c r="A18" s="20"/>
      <c r="B18" s="21">
        <v>45955.0</v>
      </c>
      <c r="C18" s="22">
        <f t="shared" si="1"/>
        <v>926345.059</v>
      </c>
      <c r="D18" s="22">
        <f t="shared" si="2"/>
        <v>838882.7839</v>
      </c>
      <c r="E18" s="22">
        <f t="shared" si="3"/>
        <v>87462.27507</v>
      </c>
      <c r="F18" s="23">
        <f t="shared" si="4"/>
        <v>4408853.721</v>
      </c>
    </row>
    <row r="19">
      <c r="A19" s="20"/>
      <c r="B19" s="21">
        <v>45986.0</v>
      </c>
      <c r="C19" s="22">
        <f t="shared" si="1"/>
        <v>926345.059</v>
      </c>
      <c r="D19" s="22">
        <f t="shared" si="2"/>
        <v>852864.1636</v>
      </c>
      <c r="E19" s="22">
        <f t="shared" si="3"/>
        <v>73480.89534</v>
      </c>
      <c r="F19" s="23">
        <f t="shared" si="4"/>
        <v>3555989.557</v>
      </c>
    </row>
    <row r="20">
      <c r="A20" s="20"/>
      <c r="B20" s="21">
        <v>46016.0</v>
      </c>
      <c r="C20" s="22">
        <f t="shared" si="1"/>
        <v>926345.059</v>
      </c>
      <c r="D20" s="22">
        <f t="shared" si="2"/>
        <v>867078.5664</v>
      </c>
      <c r="E20" s="22">
        <f t="shared" si="3"/>
        <v>59266.49262</v>
      </c>
      <c r="F20" s="23">
        <f t="shared" si="4"/>
        <v>2688910.991</v>
      </c>
    </row>
    <row r="21">
      <c r="A21" s="20"/>
      <c r="B21" s="21">
        <v>46047.0</v>
      </c>
      <c r="C21" s="22">
        <f t="shared" si="1"/>
        <v>926345.059</v>
      </c>
      <c r="D21" s="22">
        <f t="shared" si="2"/>
        <v>881529.8758</v>
      </c>
      <c r="E21" s="22">
        <f t="shared" si="3"/>
        <v>44815.18318</v>
      </c>
      <c r="F21" s="23">
        <f t="shared" si="4"/>
        <v>1807381.115</v>
      </c>
    </row>
    <row r="22">
      <c r="A22" s="20"/>
      <c r="B22" s="21">
        <v>46078.0</v>
      </c>
      <c r="C22" s="22">
        <f t="shared" si="1"/>
        <v>926345.059</v>
      </c>
      <c r="D22" s="22">
        <f t="shared" si="2"/>
        <v>896222.0404</v>
      </c>
      <c r="E22" s="22">
        <f t="shared" si="3"/>
        <v>30123.01858</v>
      </c>
      <c r="F22" s="23">
        <f t="shared" si="4"/>
        <v>911159.0744</v>
      </c>
    </row>
    <row r="23">
      <c r="A23" s="20"/>
      <c r="B23" s="24">
        <v>46106.0</v>
      </c>
      <c r="C23" s="25">
        <f t="shared" si="1"/>
        <v>926345.059</v>
      </c>
      <c r="D23" s="25">
        <f t="shared" si="2"/>
        <v>911159.0744</v>
      </c>
      <c r="E23" s="25">
        <f t="shared" si="3"/>
        <v>15185.98457</v>
      </c>
      <c r="F23" s="26">
        <f t="shared" si="4"/>
        <v>-0.00000003620516509</v>
      </c>
    </row>
    <row r="24">
      <c r="C24" s="27">
        <f t="shared" ref="C24:E24" si="5">SUM(C12:C23)</f>
        <v>11116140.71</v>
      </c>
      <c r="D24" s="27">
        <f t="shared" si="5"/>
        <v>10000000</v>
      </c>
      <c r="E24" s="27">
        <f t="shared" si="5"/>
        <v>1116140.708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2.56"/>
    <col customWidth="1" min="2" max="2" width="12.33"/>
  </cols>
  <sheetData>
    <row r="2">
      <c r="A2" s="1"/>
      <c r="B2" s="2" t="s">
        <v>0</v>
      </c>
      <c r="C2" s="3"/>
      <c r="D2" s="4"/>
    </row>
    <row r="3">
      <c r="A3" s="1"/>
      <c r="B3" s="5" t="s">
        <v>1</v>
      </c>
      <c r="D3" s="6" t="s">
        <v>2</v>
      </c>
    </row>
    <row r="4">
      <c r="A4" s="1"/>
      <c r="B4" s="5" t="s">
        <v>3</v>
      </c>
      <c r="C4" s="7"/>
      <c r="D4" s="6" t="s">
        <v>4</v>
      </c>
    </row>
    <row r="5">
      <c r="B5" s="8"/>
      <c r="C5" s="9"/>
      <c r="D5" s="10">
        <f>C4/12</f>
        <v>0</v>
      </c>
    </row>
    <row r="6">
      <c r="A6" s="1"/>
      <c r="B6" s="5" t="s">
        <v>5</v>
      </c>
      <c r="C6" s="11"/>
      <c r="D6" s="12"/>
    </row>
    <row r="7">
      <c r="A7" s="1"/>
      <c r="B7" s="5" t="s">
        <v>6</v>
      </c>
      <c r="C7" s="11"/>
      <c r="D7" s="12"/>
    </row>
    <row r="8">
      <c r="A8" s="1"/>
      <c r="B8" s="13" t="s">
        <v>7</v>
      </c>
      <c r="C8" s="14"/>
      <c r="D8" s="15"/>
    </row>
    <row r="11">
      <c r="A11" s="16"/>
      <c r="B11" s="17" t="s">
        <v>8</v>
      </c>
      <c r="C11" s="18" t="s">
        <v>7</v>
      </c>
      <c r="D11" s="18" t="s">
        <v>9</v>
      </c>
      <c r="E11" s="18" t="s">
        <v>10</v>
      </c>
      <c r="F11" s="19" t="s">
        <v>11</v>
      </c>
    </row>
    <row r="12">
      <c r="A12" s="20"/>
      <c r="B12" s="21">
        <v>45772.0</v>
      </c>
      <c r="C12" s="28"/>
      <c r="D12" s="28"/>
      <c r="E12" s="28"/>
      <c r="F12" s="29"/>
    </row>
    <row r="13">
      <c r="A13" s="20"/>
      <c r="B13" s="21">
        <v>45802.0</v>
      </c>
      <c r="C13" s="28"/>
      <c r="D13" s="28"/>
      <c r="E13" s="28"/>
      <c r="F13" s="29"/>
    </row>
    <row r="14">
      <c r="A14" s="20"/>
      <c r="B14" s="21">
        <v>45833.0</v>
      </c>
      <c r="C14" s="28"/>
      <c r="D14" s="28"/>
      <c r="E14" s="28"/>
      <c r="F14" s="29"/>
    </row>
    <row r="15">
      <c r="A15" s="20"/>
      <c r="B15" s="21">
        <v>45863.0</v>
      </c>
      <c r="C15" s="28"/>
      <c r="D15" s="28"/>
      <c r="E15" s="28"/>
      <c r="F15" s="29"/>
    </row>
    <row r="16">
      <c r="A16" s="20"/>
      <c r="B16" s="21">
        <v>45894.0</v>
      </c>
      <c r="C16" s="28"/>
      <c r="D16" s="28"/>
      <c r="E16" s="28"/>
      <c r="F16" s="29"/>
    </row>
    <row r="17">
      <c r="A17" s="20"/>
      <c r="B17" s="21">
        <v>45925.0</v>
      </c>
      <c r="C17" s="28"/>
      <c r="D17" s="28"/>
      <c r="E17" s="28"/>
      <c r="F17" s="29"/>
    </row>
    <row r="18">
      <c r="A18" s="20"/>
      <c r="B18" s="21">
        <v>45955.0</v>
      </c>
      <c r="C18" s="28"/>
      <c r="D18" s="28"/>
      <c r="E18" s="28"/>
      <c r="F18" s="29"/>
    </row>
    <row r="19">
      <c r="A19" s="20"/>
      <c r="B19" s="21">
        <v>45986.0</v>
      </c>
      <c r="C19" s="28"/>
      <c r="D19" s="28"/>
      <c r="E19" s="28"/>
      <c r="F19" s="29"/>
    </row>
    <row r="20">
      <c r="A20" s="20"/>
      <c r="B20" s="21">
        <v>46016.0</v>
      </c>
      <c r="C20" s="28"/>
      <c r="D20" s="28"/>
      <c r="E20" s="28"/>
      <c r="F20" s="29"/>
    </row>
    <row r="21">
      <c r="A21" s="20"/>
      <c r="B21" s="21">
        <v>46047.0</v>
      </c>
      <c r="C21" s="28"/>
      <c r="D21" s="28"/>
      <c r="E21" s="28"/>
      <c r="F21" s="29"/>
    </row>
    <row r="22">
      <c r="A22" s="20"/>
      <c r="B22" s="21">
        <v>46078.0</v>
      </c>
      <c r="C22" s="28"/>
      <c r="D22" s="28"/>
      <c r="E22" s="28"/>
      <c r="F22" s="29"/>
    </row>
    <row r="23">
      <c r="A23" s="20"/>
      <c r="B23" s="24">
        <v>46106.0</v>
      </c>
      <c r="C23" s="30"/>
      <c r="D23" s="30"/>
      <c r="E23" s="30"/>
      <c r="F23" s="31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2021-06-24T20:55:30Z</dcterms:created>
  <dc:creator>maria errazuriz</dc:creator>
</cp:coreProperties>
</file>